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takahashi\Downloads\"/>
    </mc:Choice>
  </mc:AlternateContent>
  <xr:revisionPtr revIDLastSave="0" documentId="8_{E57254F8-0C16-47ED-9425-E6220B4BBD88}" xr6:coauthVersionLast="45" xr6:coauthVersionMax="45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基本ﾃﾞｰﾀ" sheetId="1" state="hidden" r:id="rId1"/>
    <sheet name="発注用紙" sheetId="4" r:id="rId2"/>
  </sheets>
  <definedNames>
    <definedName name="_xlnm.Print_Area" localSheetId="1">発注用紙!$A$1:$R$33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4" l="1"/>
  <c r="Q23" i="4" l="1"/>
  <c r="H23" i="4"/>
  <c r="Q22" i="4"/>
  <c r="H22" i="4"/>
  <c r="Q21" i="4"/>
  <c r="H21" i="4"/>
  <c r="Q20" i="4"/>
  <c r="H20" i="4"/>
  <c r="H19" i="4"/>
  <c r="Q18" i="4"/>
  <c r="H18" i="4"/>
  <c r="H17" i="4"/>
  <c r="Q16" i="4"/>
  <c r="H16" i="4"/>
  <c r="Q15" i="4"/>
  <c r="H15" i="4"/>
  <c r="Q14" i="4"/>
  <c r="H14" i="4"/>
  <c r="Q13" i="4"/>
  <c r="H13" i="4"/>
  <c r="Q12" i="4"/>
  <c r="H12" i="4"/>
  <c r="Q11" i="4"/>
  <c r="H11" i="4"/>
  <c r="Q10" i="4"/>
  <c r="H10" i="4"/>
  <c r="Q9" i="4"/>
  <c r="H9" i="4"/>
  <c r="G26" i="4" l="1"/>
  <c r="G27" i="4" l="1"/>
  <c r="G28" i="4" s="1"/>
</calcChain>
</file>

<file path=xl/sharedStrings.xml><?xml version="1.0" encoding="utf-8"?>
<sst xmlns="http://schemas.openxmlformats.org/spreadsheetml/2006/main" count="177" uniqueCount="90">
  <si>
    <t>三代目下村牛［下村畜産］黒毛和牛ご注文書</t>
    <phoneticPr fontId="2"/>
  </si>
  <si>
    <t>★　確実な商品お渡しのために、ファックス注文の場合は、前日までにご注文ください。</t>
    <phoneticPr fontId="2"/>
  </si>
  <si>
    <t>フリガナ</t>
    <phoneticPr fontId="2"/>
  </si>
  <si>
    <t>お名前</t>
    <rPh sb="1" eb="3">
      <t>ナマエ</t>
    </rPh>
    <phoneticPr fontId="2"/>
  </si>
  <si>
    <t>商品名</t>
    <rPh sb="0" eb="3">
      <t>ショウヒンメイ</t>
    </rPh>
    <phoneticPr fontId="2"/>
  </si>
  <si>
    <t>内容量</t>
    <rPh sb="0" eb="3">
      <t>ナイヨウリョウ</t>
    </rPh>
    <phoneticPr fontId="2"/>
  </si>
  <si>
    <t>税別単価</t>
    <rPh sb="0" eb="2">
      <t>ゼイベツ</t>
    </rPh>
    <rPh sb="2" eb="4">
      <t>タンカ</t>
    </rPh>
    <phoneticPr fontId="2"/>
  </si>
  <si>
    <t>ご注文数</t>
    <rPh sb="1" eb="3">
      <t>チュウモン</t>
    </rPh>
    <rPh sb="3" eb="4">
      <t>スウ</t>
    </rPh>
    <phoneticPr fontId="2"/>
  </si>
  <si>
    <t>■ 焼肉</t>
  </si>
  <si>
    <t>カルビ</t>
  </si>
  <si>
    <t>特上カルビ</t>
  </si>
  <si>
    <t>あかみ</t>
  </si>
  <si>
    <t>特上あかみ</t>
  </si>
  <si>
    <t>特上ロース</t>
  </si>
  <si>
    <t>■ タン</t>
  </si>
  <si>
    <t>塩タン</t>
  </si>
  <si>
    <t>■ ステーキ</t>
  </si>
  <si>
    <t>サーロインステーキ</t>
  </si>
  <si>
    <t>ヒレステーキ</t>
  </si>
  <si>
    <t>シャトーブリアン</t>
  </si>
  <si>
    <t>■ すき・しゃぶ</t>
  </si>
  <si>
    <t>ロースすき・しゃぶ</t>
  </si>
  <si>
    <t>あかみすき・しゃぶ</t>
  </si>
  <si>
    <t>100g</t>
  </si>
  <si>
    <t>200g/p</t>
  </si>
  <si>
    <t>120g/p</t>
  </si>
  <si>
    <t>500g/p</t>
  </si>
  <si>
    <t>円</t>
    <rPh sb="0" eb="1">
      <t>エン</t>
    </rPh>
    <phoneticPr fontId="2"/>
  </si>
  <si>
    <t>個</t>
    <rPh sb="0" eb="1">
      <t>コ</t>
    </rPh>
    <phoneticPr fontId="2"/>
  </si>
  <si>
    <t>税別金額</t>
    <rPh sb="0" eb="2">
      <t>ゼイベツ</t>
    </rPh>
    <rPh sb="2" eb="4">
      <t>キンガク</t>
    </rPh>
    <phoneticPr fontId="2"/>
  </si>
  <si>
    <t>■ ホルモン</t>
  </si>
  <si>
    <t>ホルモン</t>
  </si>
  <si>
    <t>ホルモンミックス</t>
  </si>
  <si>
    <t>■ その他</t>
  </si>
  <si>
    <t>プレミアム切り落とし</t>
  </si>
  <si>
    <t>すじ［真空パック］</t>
  </si>
  <si>
    <t>■ セット</t>
  </si>
  <si>
    <t>本格焼肉セット</t>
  </si>
  <si>
    <t>BBQセット</t>
  </si>
  <si>
    <t>■ 弁当</t>
  </si>
  <si>
    <t>牛丼弁当</t>
  </si>
  <si>
    <t>360g/p</t>
  </si>
  <si>
    <t>480g/p</t>
  </si>
  <si>
    <t>税抜</t>
    <rPh sb="0" eb="1">
      <t>ゼイ</t>
    </rPh>
    <rPh sb="1" eb="2">
      <t>バツ</t>
    </rPh>
    <phoneticPr fontId="2"/>
  </si>
  <si>
    <t>消費税</t>
    <rPh sb="0" eb="3">
      <t>ショウヒゼイ</t>
    </rPh>
    <phoneticPr fontId="2"/>
  </si>
  <si>
    <t>税込</t>
    <rPh sb="0" eb="2">
      <t>ゼイコミ</t>
    </rPh>
    <phoneticPr fontId="2"/>
  </si>
  <si>
    <t>■ その他ご要望記載欄　［ホルモンは入荷状況により品切れになる場合がございます。あらかじめご了承ください。］</t>
  </si>
  <si>
    <t>★当日のご注文も可能です。ご用意できない商品がある場合や、お渡しまでお待たせする場合がございます。あらかじめご了承ください。</t>
  </si>
  <si>
    <t>●太線内をもれなくご記入ください。　●代金は「店頭での現金支払い」のみに限ります。</t>
  </si>
  <si>
    <t>●ファックスでのご注文の場合、代金は店頭でお支払いください。　</t>
  </si>
  <si>
    <t>●お渡し時間　昼11:00～14:00　夜17:00～20:00］</t>
  </si>
  <si>
    <t>月</t>
    <rPh sb="0" eb="1">
      <t>ツキ</t>
    </rPh>
    <phoneticPr fontId="2"/>
  </si>
  <si>
    <t>日</t>
    <rPh sb="0" eb="1">
      <t>ニチ</t>
    </rPh>
    <phoneticPr fontId="2"/>
  </si>
  <si>
    <t>AM</t>
    <phoneticPr fontId="2"/>
  </si>
  <si>
    <t>PM</t>
    <phoneticPr fontId="2"/>
  </si>
  <si>
    <t>:</t>
    <phoneticPr fontId="2"/>
  </si>
  <si>
    <t>携帯電話</t>
    <rPh sb="0" eb="2">
      <t>ケイタイ</t>
    </rPh>
    <rPh sb="2" eb="4">
      <t>デンワ</t>
    </rPh>
    <phoneticPr fontId="2"/>
  </si>
  <si>
    <t>ご自宅</t>
    <rPh sb="1" eb="3">
      <t>ジタク</t>
    </rPh>
    <phoneticPr fontId="2"/>
  </si>
  <si>
    <t>その他</t>
    <rPh sb="2" eb="3">
      <t>タ</t>
    </rPh>
    <phoneticPr fontId="2"/>
  </si>
  <si>
    <t>ご連絡先</t>
    <rPh sb="1" eb="3">
      <t>レンラク</t>
    </rPh>
    <rPh sb="3" eb="4">
      <t>サキ</t>
    </rPh>
    <phoneticPr fontId="2"/>
  </si>
  <si>
    <t>様</t>
    <rPh sb="0" eb="1">
      <t>サマ</t>
    </rPh>
    <phoneticPr fontId="2"/>
  </si>
  <si>
    <t>お渡し
希望日時</t>
    <rPh sb="4" eb="6">
      <t>キボウ</t>
    </rPh>
    <rPh sb="6" eb="8">
      <t>ニチジ</t>
    </rPh>
    <phoneticPr fontId="2"/>
  </si>
  <si>
    <t>社内使用欄</t>
    <rPh sb="0" eb="2">
      <t>シャナイ</t>
    </rPh>
    <rPh sb="2" eb="4">
      <t>シヨウ</t>
    </rPh>
    <rPh sb="4" eb="5">
      <t>ラン</t>
    </rPh>
    <phoneticPr fontId="2"/>
  </si>
  <si>
    <t>□　内容確認済</t>
    <rPh sb="2" eb="4">
      <t>ナイヨウ</t>
    </rPh>
    <rPh sb="4" eb="6">
      <t>カクニン</t>
    </rPh>
    <rPh sb="6" eb="7">
      <t>ズ</t>
    </rPh>
    <phoneticPr fontId="2"/>
  </si>
  <si>
    <t>□　出力済</t>
    <rPh sb="2" eb="4">
      <t>シュツリョク</t>
    </rPh>
    <rPh sb="4" eb="5">
      <t>ズ</t>
    </rPh>
    <phoneticPr fontId="2"/>
  </si>
  <si>
    <t>□　領収済</t>
    <rPh sb="2" eb="4">
      <t>リョウシュウ</t>
    </rPh>
    <rPh sb="4" eb="5">
      <t>ズ</t>
    </rPh>
    <phoneticPr fontId="2"/>
  </si>
  <si>
    <t>担当者</t>
    <rPh sb="0" eb="3">
      <t>タントウシャ</t>
    </rPh>
    <phoneticPr fontId="2"/>
  </si>
  <si>
    <t>合計金額</t>
    <phoneticPr fontId="2"/>
  </si>
  <si>
    <t>※　代金は店頭での支払いのみ</t>
    <phoneticPr fontId="2"/>
  </si>
  <si>
    <t>0562-57-1135</t>
    <phoneticPr fontId="2"/>
  </si>
  <si>
    <t>info@shimomuragyu.com</t>
    <phoneticPr fontId="2"/>
  </si>
  <si>
    <t>ヒレ・ロース・上カルビ・マル・ランプ・タン　各60g</t>
    <phoneticPr fontId="2"/>
  </si>
  <si>
    <t>カルビ・あかみ・上カルビ・タン　各100g　ウインナー2 本　ベーコン2 枚</t>
  </si>
  <si>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</si>
  <si>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</si>
  <si>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</si>
  <si>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</si>
  <si>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</si>
  <si>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</si>
  <si>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</si>
  <si>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</si>
  <si>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振替休日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</si>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</sst>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00"/>
    <numFmt numFmtId="179" formatCode="yyyy/mm/dd"/>
  </numFmts>
  <fonts count="14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8"/>
      <color theme="1"/>
      <name val="Verdana"/>
      <family val="2"/>
    </font>
    <font>
      <sz val="16"/>
      <color theme="1"/>
      <name val="游ゴシック"/>
      <family val="3"/>
      <charset val="128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sz val="7"/>
      <color theme="1"/>
      <name val="游ゴシック"/>
      <family val="3"/>
      <charset val="128"/>
    </font>
    <font>
      <b/>
      <sz val="10"/>
      <color theme="1"/>
      <name val="Verdana"/>
      <family val="2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7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distributed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5" xfId="0" applyFont="1" applyFill="1" applyBorder="1" applyProtection="1">
      <alignment vertical="center"/>
    </xf>
    <xf numFmtId="0" fontId="1" fillId="2" borderId="6" xfId="0" applyFont="1" applyFill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2" borderId="2" xfId="0" applyFont="1" applyFill="1" applyBorder="1" applyProtection="1">
      <alignment vertical="center"/>
    </xf>
    <xf numFmtId="0" fontId="1" fillId="2" borderId="3" xfId="0" applyFont="1" applyFill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1" fillId="0" borderId="14" xfId="0" applyFont="1" applyBorder="1" applyProtection="1">
      <alignment vertical="center"/>
    </xf>
    <xf numFmtId="0" fontId="1" fillId="0" borderId="2" xfId="0" applyFont="1" applyBorder="1" applyAlignment="1" applyProtection="1">
      <alignment horizontal="distributed" vertical="center"/>
    </xf>
    <xf numFmtId="0" fontId="1" fillId="0" borderId="15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16" xfId="0" applyFont="1" applyBorder="1" applyProtection="1">
      <alignment vertical="center"/>
    </xf>
    <xf numFmtId="0" fontId="1" fillId="0" borderId="18" xfId="0" applyFont="1" applyBorder="1" applyAlignment="1" applyProtection="1">
      <alignment horizontal="distributed" vertical="center"/>
    </xf>
    <xf numFmtId="0" fontId="1" fillId="0" borderId="5" xfId="0" applyFont="1" applyBorder="1" applyProtection="1">
      <alignment vertical="center"/>
    </xf>
    <xf numFmtId="0" fontId="1" fillId="0" borderId="17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5" xfId="0" applyFont="1" applyBorder="1" applyAlignment="1" applyProtection="1">
      <alignment horizontal="distributed" vertical="center"/>
    </xf>
    <xf numFmtId="176" fontId="5" fillId="2" borderId="7" xfId="0" applyNumberFormat="1" applyFont="1" applyFill="1" applyBorder="1" applyAlignment="1" applyProtection="1">
      <alignment horizontal="center" vertical="center"/>
    </xf>
    <xf numFmtId="176" fontId="5" fillId="2" borderId="5" xfId="0" applyNumberFormat="1" applyFont="1" applyFill="1" applyBorder="1" applyProtection="1">
      <alignment vertical="center"/>
    </xf>
    <xf numFmtId="176" fontId="5" fillId="0" borderId="1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Protection="1">
      <alignment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Protection="1">
      <alignment vertical="center"/>
    </xf>
    <xf numFmtId="0" fontId="7" fillId="0" borderId="0" xfId="0" applyFont="1" applyProtection="1">
      <alignment vertical="center"/>
    </xf>
    <xf numFmtId="0" fontId="4" fillId="0" borderId="12" xfId="0" applyFont="1" applyBorder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177" fontId="5" fillId="0" borderId="20" xfId="0" applyNumberFormat="1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1" fillId="0" borderId="12" xfId="0" applyFont="1" applyBorder="1" applyAlignment="1" applyProtection="1">
      <alignment horizontal="left" vertical="center" indent="1"/>
    </xf>
    <xf numFmtId="0" fontId="1" fillId="0" borderId="13" xfId="0" applyFont="1" applyBorder="1" applyAlignment="1" applyProtection="1">
      <alignment horizontal="left" vertical="center" indent="1"/>
    </xf>
    <xf numFmtId="0" fontId="8" fillId="0" borderId="0" xfId="0" applyFont="1" applyProtection="1">
      <alignment vertical="center"/>
    </xf>
    <xf numFmtId="0" fontId="5" fillId="3" borderId="17" xfId="0" applyFont="1" applyFill="1" applyBorder="1" applyAlignment="1" applyProtection="1">
      <alignment horizontal="left" vertical="center" indent="1"/>
    </xf>
    <xf numFmtId="0" fontId="7" fillId="3" borderId="17" xfId="0" applyFont="1" applyFill="1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left" vertical="center" indent="1"/>
    </xf>
    <xf numFmtId="0" fontId="5" fillId="0" borderId="0" xfId="0" applyFont="1" applyProtection="1">
      <alignment vertical="center"/>
      <protection locked="0"/>
    </xf>
    <xf numFmtId="178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NumberFormat="1" applyFont="1">
      <alignment vertical="center"/>
    </xf>
    <xf numFmtId="178" fontId="7" fillId="3" borderId="17" xfId="0" applyNumberFormat="1" applyFont="1" applyFill="1" applyBorder="1" applyAlignment="1" applyProtection="1">
      <alignment horizontal="center" vertical="center"/>
      <protection locked="0"/>
    </xf>
    <xf numFmtId="176" fontId="10" fillId="3" borderId="2" xfId="0" applyNumberFormat="1" applyFont="1" applyFill="1" applyBorder="1" applyProtection="1">
      <alignment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</xf>
    <xf numFmtId="176" fontId="5" fillId="0" borderId="11" xfId="0" applyNumberFormat="1" applyFont="1" applyBorder="1" applyProtection="1">
      <alignment vertical="center"/>
    </xf>
    <xf numFmtId="179" fontId="5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Protection="1">
      <alignment vertical="center"/>
    </xf>
    <xf numFmtId="0" fontId="13" fillId="0" borderId="17" xfId="0" applyFont="1" applyBorder="1" applyProtection="1">
      <alignment vertical="center"/>
    </xf>
    <xf numFmtId="0" fontId="1" fillId="0" borderId="10" xfId="0" applyFont="1" applyBorder="1" applyAlignment="1" applyProtection="1">
      <alignment horizontal="distributed" vertical="center" wrapText="1"/>
    </xf>
    <xf numFmtId="0" fontId="1" fillId="0" borderId="7" xfId="0" applyFont="1" applyBorder="1" applyAlignment="1" applyProtection="1">
      <alignment horizontal="distributed" vertical="center" wrapText="1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7" fillId="3" borderId="5" xfId="0" applyNumberFormat="1" applyFont="1" applyFill="1" applyBorder="1" applyAlignment="1" applyProtection="1">
      <alignment horizontal="left" vertical="center" indent="1"/>
      <protection locked="0"/>
    </xf>
    <xf numFmtId="49" fontId="7" fillId="3" borderId="17" xfId="0" applyNumberFormat="1" applyFont="1" applyFill="1" applyBorder="1" applyAlignment="1" applyProtection="1">
      <alignment horizontal="left" vertical="center" indent="1"/>
      <protection locked="0"/>
    </xf>
    <xf numFmtId="49" fontId="7" fillId="3" borderId="6" xfId="0" applyNumberFormat="1" applyFont="1" applyFill="1" applyBorder="1" applyAlignment="1" applyProtection="1">
      <alignment horizontal="left" vertical="center" indent="1"/>
      <protection locked="0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vertical="center"/>
    </xf>
    <xf numFmtId="176" fontId="5" fillId="0" borderId="19" xfId="0" applyNumberFormat="1" applyFont="1" applyBorder="1" applyAlignment="1" applyProtection="1">
      <alignment vertical="center"/>
    </xf>
    <xf numFmtId="176" fontId="5" fillId="0" borderId="17" xfId="0" applyNumberFormat="1" applyFont="1" applyBorder="1" applyAlignment="1" applyProtection="1">
      <alignment vertical="center"/>
    </xf>
    <xf numFmtId="0" fontId="1" fillId="3" borderId="13" xfId="0" applyFont="1" applyFill="1" applyBorder="1" applyProtection="1">
      <alignment vertical="center"/>
    </xf>
    <xf numFmtId="0" fontId="1" fillId="3" borderId="14" xfId="0" applyFont="1" applyFill="1" applyBorder="1" applyProtection="1">
      <alignment vertical="center"/>
    </xf>
    <xf numFmtId="0" fontId="1" fillId="0" borderId="5" xfId="0" applyFont="1" applyBorder="1" applyAlignment="1" applyProtection="1">
      <alignment horizontal="distributed" vertical="center"/>
    </xf>
    <xf numFmtId="0" fontId="1" fillId="0" borderId="6" xfId="0" applyFont="1" applyBorder="1" applyAlignment="1" applyProtection="1">
      <alignment horizontal="distributed" vertical="center"/>
    </xf>
    <xf numFmtId="0" fontId="6" fillId="3" borderId="2" xfId="0" applyFont="1" applyFill="1" applyBorder="1" applyAlignment="1" applyProtection="1">
      <alignment horizontal="left" vertical="center" indent="1"/>
      <protection locked="0"/>
    </xf>
    <xf numFmtId="0" fontId="6" fillId="3" borderId="11" xfId="0" applyFont="1" applyFill="1" applyBorder="1" applyAlignment="1" applyProtection="1">
      <alignment horizontal="left" vertical="center" indent="1"/>
      <protection locked="0"/>
    </xf>
    <xf numFmtId="0" fontId="1" fillId="3" borderId="2" xfId="0" applyFont="1" applyFill="1" applyBorder="1" applyAlignment="1" applyProtection="1">
      <alignment horizontal="left" vertical="center" indent="1"/>
      <protection locked="0"/>
    </xf>
    <xf numFmtId="0" fontId="1" fillId="3" borderId="11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F7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T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T$6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85725</xdr:rowOff>
        </xdr:from>
        <xdr:to>
          <xdr:col>10</xdr:col>
          <xdr:colOff>0</xdr:colOff>
          <xdr:row>3</xdr:row>
          <xdr:rowOff>371475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85725</xdr:rowOff>
        </xdr:from>
        <xdr:to>
          <xdr:col>11</xdr:col>
          <xdr:colOff>0</xdr:colOff>
          <xdr:row>3</xdr:row>
          <xdr:rowOff>371475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104775</xdr:colOff>
          <xdr:row>5</xdr:row>
          <xdr:rowOff>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14</xdr:col>
          <xdr:colOff>409575</xdr:colOff>
          <xdr:row>5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152400</xdr:colOff>
      <xdr:row>0</xdr:row>
      <xdr:rowOff>19050</xdr:rowOff>
    </xdr:from>
    <xdr:to>
      <xdr:col>9</xdr:col>
      <xdr:colOff>466725</xdr:colOff>
      <xdr:row>1</xdr:row>
      <xdr:rowOff>9525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19050"/>
          <a:ext cx="3143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workbookViewId="0">
      <selection activeCell="G7" sqref="G7"/>
    </sheetView>
  </sheetViews>
  <sheetFormatPr defaultColWidth="4.625" defaultRowHeight="15.95" customHeight="1" x14ac:dyDescent="0.15"/>
  <cols>
    <col min="1" max="6" width="4.625" style="1"/>
    <col min="7" max="7" width="16.625" style="1" customWidth="1"/>
    <col min="8" max="9" width="4.625" style="1" customWidth="1"/>
    <col min="10" max="16384" width="4.625" style="1"/>
  </cols>
  <sheetData>
    <row r="1" spans="1:9" ht="24" customHeight="1" x14ac:dyDescent="0.15"/>
    <row r="3" spans="1:9" ht="15.95" customHeight="1" x14ac:dyDescent="0.15">
      <c r="A3" s="44">
        <v>1</v>
      </c>
      <c r="B3" s="45">
        <v>1</v>
      </c>
      <c r="C3" s="46">
        <v>1</v>
      </c>
      <c r="D3" s="44">
        <v>11</v>
      </c>
      <c r="E3" s="44">
        <v>0</v>
      </c>
      <c r="G3" s="51">
        <v>43831</v>
      </c>
      <c r="H3" s="52" t="s">
        <v>73</v>
      </c>
      <c r="I3" s="53"/>
    </row>
    <row r="4" spans="1:9" ht="15.95" customHeight="1" x14ac:dyDescent="0.15">
      <c r="A4" s="44">
        <v>2</v>
      </c>
      <c r="B4" s="45">
        <v>2</v>
      </c>
      <c r="C4" s="46">
        <v>2</v>
      </c>
      <c r="D4" s="44">
        <v>12</v>
      </c>
      <c r="E4" s="44">
        <v>15</v>
      </c>
      <c r="G4" s="51">
        <v>43843</v>
      </c>
      <c r="H4" s="52" t="s">
        <v>74</v>
      </c>
      <c r="I4" s="53"/>
    </row>
    <row r="5" spans="1:9" ht="15.95" customHeight="1" x14ac:dyDescent="0.15">
      <c r="A5" s="44">
        <v>3</v>
      </c>
      <c r="B5" s="45">
        <v>3</v>
      </c>
      <c r="C5" s="46">
        <v>3</v>
      </c>
      <c r="D5" s="44">
        <v>13</v>
      </c>
      <c r="E5" s="44">
        <v>30</v>
      </c>
      <c r="G5" s="51">
        <v>43872</v>
      </c>
      <c r="H5" s="52" t="s">
        <v>75</v>
      </c>
      <c r="I5" s="53"/>
    </row>
    <row r="6" spans="1:9" ht="15.95" customHeight="1" x14ac:dyDescent="0.15">
      <c r="A6" s="44">
        <v>4</v>
      </c>
      <c r="B6" s="45">
        <v>4</v>
      </c>
      <c r="C6" s="46">
        <v>4</v>
      </c>
      <c r="D6" s="44">
        <v>14</v>
      </c>
      <c r="E6" s="44">
        <v>45</v>
      </c>
      <c r="G6" s="51">
        <v>43910</v>
      </c>
      <c r="H6" s="52" t="s">
        <v>76</v>
      </c>
      <c r="I6" s="53"/>
    </row>
    <row r="7" spans="1:9" ht="15.95" customHeight="1" x14ac:dyDescent="0.15">
      <c r="A7" s="44">
        <v>5</v>
      </c>
      <c r="B7" s="45">
        <v>5</v>
      </c>
      <c r="C7" s="46">
        <v>5</v>
      </c>
      <c r="D7" s="44">
        <v>17</v>
      </c>
      <c r="E7" s="44"/>
      <c r="G7" s="51">
        <v>43950</v>
      </c>
      <c r="H7" s="52" t="s">
        <v>77</v>
      </c>
      <c r="I7" s="53"/>
    </row>
    <row r="8" spans="1:9" ht="15.95" customHeight="1" x14ac:dyDescent="0.15">
      <c r="A8" s="44">
        <v>6</v>
      </c>
      <c r="B8" s="45">
        <v>6</v>
      </c>
      <c r="C8" s="46">
        <v>6</v>
      </c>
      <c r="D8" s="44">
        <v>18</v>
      </c>
      <c r="E8" s="44"/>
      <c r="G8" s="51">
        <v>43954</v>
      </c>
      <c r="H8" s="52" t="s">
        <v>78</v>
      </c>
      <c r="I8" s="53"/>
    </row>
    <row r="9" spans="1:9" ht="15.95" customHeight="1" x14ac:dyDescent="0.15">
      <c r="A9" s="44">
        <v>7</v>
      </c>
      <c r="B9" s="45">
        <v>7</v>
      </c>
      <c r="C9" s="46">
        <v>7</v>
      </c>
      <c r="D9" s="44">
        <v>19</v>
      </c>
      <c r="E9" s="44"/>
      <c r="G9" s="51">
        <v>43955</v>
      </c>
      <c r="H9" s="52" t="s">
        <v>79</v>
      </c>
      <c r="I9" s="53"/>
    </row>
    <row r="10" spans="1:9" ht="15.95" customHeight="1" x14ac:dyDescent="0.15">
      <c r="A10" s="44">
        <v>8</v>
      </c>
      <c r="B10" s="45">
        <v>8</v>
      </c>
      <c r="C10" s="46">
        <v>8</v>
      </c>
      <c r="D10" s="44">
        <v>20</v>
      </c>
      <c r="E10" s="44"/>
      <c r="G10" s="51">
        <v>43956</v>
      </c>
      <c r="H10" s="52" t="s">
        <v>80</v>
      </c>
      <c r="I10" s="53"/>
    </row>
    <row r="11" spans="1:9" ht="15.95" customHeight="1" x14ac:dyDescent="0.15">
      <c r="A11" s="44">
        <v>9</v>
      </c>
      <c r="B11" s="45">
        <v>9</v>
      </c>
      <c r="C11" s="46">
        <v>9</v>
      </c>
      <c r="D11" s="44"/>
      <c r="E11" s="44"/>
      <c r="G11" s="51">
        <v>43957</v>
      </c>
      <c r="H11" s="52" t="s">
        <v>81</v>
      </c>
      <c r="I11" s="53"/>
    </row>
    <row r="12" spans="1:9" ht="15.95" customHeight="1" x14ac:dyDescent="0.15">
      <c r="A12" s="44">
        <v>10</v>
      </c>
      <c r="B12" s="45">
        <v>10</v>
      </c>
      <c r="C12" s="46">
        <v>10</v>
      </c>
      <c r="D12" s="44"/>
      <c r="E12" s="44"/>
      <c r="G12" s="51">
        <v>44032</v>
      </c>
      <c r="H12" s="52" t="s">
        <v>82</v>
      </c>
      <c r="I12" s="53"/>
    </row>
    <row r="13" spans="1:9" ht="15.95" customHeight="1" x14ac:dyDescent="0.15">
      <c r="A13" s="44">
        <v>11</v>
      </c>
      <c r="B13" s="45">
        <v>11</v>
      </c>
      <c r="C13" s="46">
        <v>11</v>
      </c>
      <c r="D13" s="44"/>
      <c r="E13" s="44"/>
      <c r="G13" s="51">
        <v>44054</v>
      </c>
      <c r="H13" s="52" t="s">
        <v>83</v>
      </c>
      <c r="I13" s="53"/>
    </row>
    <row r="14" spans="1:9" ht="15.95" customHeight="1" x14ac:dyDescent="0.15">
      <c r="A14" s="44">
        <v>12</v>
      </c>
      <c r="B14" s="45">
        <v>12</v>
      </c>
      <c r="C14" s="46">
        <v>12</v>
      </c>
      <c r="D14" s="44"/>
      <c r="E14" s="44"/>
      <c r="G14" s="51">
        <v>44095</v>
      </c>
      <c r="H14" s="52" t="s">
        <v>84</v>
      </c>
      <c r="I14" s="53"/>
    </row>
    <row r="15" spans="1:9" ht="15.95" customHeight="1" x14ac:dyDescent="0.15">
      <c r="A15" s="44">
        <v>13</v>
      </c>
      <c r="C15" s="46">
        <v>13</v>
      </c>
      <c r="G15" s="51">
        <v>44096</v>
      </c>
      <c r="H15" s="52" t="s">
        <v>85</v>
      </c>
      <c r="I15" s="53"/>
    </row>
    <row r="16" spans="1:9" ht="15.95" customHeight="1" x14ac:dyDescent="0.15">
      <c r="A16" s="44">
        <v>14</v>
      </c>
      <c r="C16" s="46">
        <v>14</v>
      </c>
      <c r="G16" s="51">
        <v>44116</v>
      </c>
      <c r="H16" s="52" t="s">
        <v>86</v>
      </c>
      <c r="I16" s="53"/>
    </row>
    <row r="17" spans="1:9" ht="15.95" customHeight="1" x14ac:dyDescent="0.15">
      <c r="A17" s="44">
        <v>15</v>
      </c>
      <c r="C17" s="46">
        <v>15</v>
      </c>
      <c r="G17" s="51">
        <v>44138</v>
      </c>
      <c r="H17" s="52" t="s">
        <v>87</v>
      </c>
      <c r="I17" s="53"/>
    </row>
    <row r="18" spans="1:9" ht="15.95" customHeight="1" x14ac:dyDescent="0.15">
      <c r="A18" s="44">
        <v>16</v>
      </c>
      <c r="C18" s="46">
        <v>16</v>
      </c>
      <c r="G18" s="51">
        <v>44158</v>
      </c>
      <c r="H18" s="52" t="s">
        <v>88</v>
      </c>
      <c r="I18" s="53"/>
    </row>
    <row r="19" spans="1:9" ht="15.95" customHeight="1" x14ac:dyDescent="0.15">
      <c r="A19" s="44">
        <v>17</v>
      </c>
      <c r="C19" s="46">
        <v>17</v>
      </c>
      <c r="G19" s="51">
        <v>44188</v>
      </c>
      <c r="H19" s="52" t="s">
        <v>89</v>
      </c>
      <c r="I19" s="53"/>
    </row>
    <row r="20" spans="1:9" ht="15.95" customHeight="1" x14ac:dyDescent="0.15">
      <c r="A20" s="44">
        <v>18</v>
      </c>
      <c r="C20" s="46">
        <v>18</v>
      </c>
      <c r="G20" s="51">
        <v>44197</v>
      </c>
      <c r="H20" s="52" t="s">
        <v>73</v>
      </c>
      <c r="I20" s="53"/>
    </row>
    <row r="21" spans="1:9" ht="15.95" customHeight="1" x14ac:dyDescent="0.15">
      <c r="A21" s="44">
        <v>19</v>
      </c>
      <c r="C21" s="46">
        <v>19</v>
      </c>
      <c r="G21" s="51">
        <v>44207</v>
      </c>
      <c r="H21" s="52" t="s">
        <v>74</v>
      </c>
      <c r="I21" s="53"/>
    </row>
    <row r="22" spans="1:9" ht="15.95" customHeight="1" x14ac:dyDescent="0.15">
      <c r="A22" s="44">
        <v>20</v>
      </c>
      <c r="C22" s="46">
        <v>20</v>
      </c>
      <c r="G22" s="51">
        <v>44238</v>
      </c>
      <c r="H22" s="52" t="s">
        <v>75</v>
      </c>
      <c r="I22" s="53"/>
    </row>
    <row r="23" spans="1:9" ht="15.95" customHeight="1" x14ac:dyDescent="0.15">
      <c r="A23" s="44">
        <v>21</v>
      </c>
      <c r="C23" s="46">
        <v>21</v>
      </c>
      <c r="G23" s="51">
        <v>44275</v>
      </c>
      <c r="H23" s="52" t="s">
        <v>76</v>
      </c>
      <c r="I23" s="53"/>
    </row>
    <row r="24" spans="1:9" ht="15.95" customHeight="1" x14ac:dyDescent="0.15">
      <c r="A24" s="44">
        <v>22</v>
      </c>
      <c r="C24" s="46">
        <v>22</v>
      </c>
      <c r="G24" s="51">
        <v>44315</v>
      </c>
      <c r="H24" s="52" t="s">
        <v>77</v>
      </c>
      <c r="I24" s="53"/>
    </row>
    <row r="25" spans="1:9" ht="15.95" customHeight="1" x14ac:dyDescent="0.15">
      <c r="A25" s="44">
        <v>23</v>
      </c>
      <c r="C25" s="46">
        <v>23</v>
      </c>
      <c r="G25" s="51">
        <v>44319</v>
      </c>
      <c r="H25" s="52" t="s">
        <v>78</v>
      </c>
      <c r="I25" s="53"/>
    </row>
    <row r="26" spans="1:9" ht="15.95" customHeight="1" x14ac:dyDescent="0.15">
      <c r="A26" s="44">
        <v>24</v>
      </c>
      <c r="C26" s="46">
        <v>24</v>
      </c>
      <c r="G26" s="51">
        <v>44320</v>
      </c>
      <c r="H26" s="52" t="s">
        <v>79</v>
      </c>
      <c r="I26" s="53"/>
    </row>
    <row r="27" spans="1:9" ht="15.95" customHeight="1" x14ac:dyDescent="0.15">
      <c r="A27" s="44">
        <v>25</v>
      </c>
      <c r="C27" s="46">
        <v>25</v>
      </c>
      <c r="G27" s="51">
        <v>44321</v>
      </c>
      <c r="H27" s="52" t="s">
        <v>80</v>
      </c>
      <c r="I27" s="53"/>
    </row>
    <row r="28" spans="1:9" ht="15.95" customHeight="1" x14ac:dyDescent="0.15">
      <c r="A28" s="44">
        <v>26</v>
      </c>
      <c r="C28" s="46">
        <v>26</v>
      </c>
      <c r="G28" s="51">
        <v>44396</v>
      </c>
      <c r="H28" s="52" t="s">
        <v>82</v>
      </c>
      <c r="I28" s="53"/>
    </row>
    <row r="29" spans="1:9" ht="15.95" customHeight="1" x14ac:dyDescent="0.15">
      <c r="A29" s="44">
        <v>27</v>
      </c>
      <c r="C29" s="46">
        <v>27</v>
      </c>
      <c r="G29" s="51">
        <v>44419</v>
      </c>
      <c r="H29" s="52" t="s">
        <v>83</v>
      </c>
      <c r="I29" s="53"/>
    </row>
    <row r="30" spans="1:9" ht="15.95" customHeight="1" x14ac:dyDescent="0.15">
      <c r="A30" s="44">
        <v>28</v>
      </c>
      <c r="C30" s="46">
        <v>28</v>
      </c>
      <c r="G30" s="51">
        <v>44459</v>
      </c>
      <c r="H30" s="52" t="s">
        <v>84</v>
      </c>
      <c r="I30" s="53"/>
    </row>
    <row r="31" spans="1:9" ht="15.95" customHeight="1" x14ac:dyDescent="0.15">
      <c r="A31" s="44">
        <v>29</v>
      </c>
      <c r="C31" s="46">
        <v>29</v>
      </c>
      <c r="G31" s="51">
        <v>44462</v>
      </c>
      <c r="H31" s="52" t="s">
        <v>85</v>
      </c>
      <c r="I31" s="53"/>
    </row>
    <row r="32" spans="1:9" ht="15.95" customHeight="1" x14ac:dyDescent="0.15">
      <c r="A32" s="44">
        <v>30</v>
      </c>
      <c r="C32" s="46">
        <v>30</v>
      </c>
      <c r="G32" s="51">
        <v>44480</v>
      </c>
      <c r="H32" s="52" t="s">
        <v>86</v>
      </c>
      <c r="I32" s="53"/>
    </row>
    <row r="33" spans="1:9" ht="15.95" customHeight="1" x14ac:dyDescent="0.15">
      <c r="A33" s="44">
        <v>31</v>
      </c>
      <c r="C33" s="46">
        <v>31</v>
      </c>
      <c r="G33" s="51">
        <v>44503</v>
      </c>
      <c r="H33" s="52" t="s">
        <v>87</v>
      </c>
      <c r="I33" s="53"/>
    </row>
    <row r="34" spans="1:9" ht="15.95" customHeight="1" x14ac:dyDescent="0.15">
      <c r="G34" s="51">
        <v>44523</v>
      </c>
      <c r="H34" s="52" t="s">
        <v>88</v>
      </c>
      <c r="I34" s="53"/>
    </row>
    <row r="35" spans="1:9" ht="15.95" customHeight="1" x14ac:dyDescent="0.15">
      <c r="G35" s="51">
        <v>44553</v>
      </c>
      <c r="H35" s="52" t="s">
        <v>89</v>
      </c>
      <c r="I35" s="53"/>
    </row>
  </sheetData>
  <phoneticPr fontId="2"/>
  <pageMargins left="0.70866141732283472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4"/>
  <sheetViews>
    <sheetView showGridLines="0" tabSelected="1" zoomScaleNormal="100" workbookViewId="0">
      <selection activeCell="A2" sqref="A2"/>
    </sheetView>
  </sheetViews>
  <sheetFormatPr defaultColWidth="8.625" defaultRowHeight="24" customHeight="1" x14ac:dyDescent="0.15"/>
  <cols>
    <col min="1" max="2" width="7.625" style="3" customWidth="1"/>
    <col min="3" max="4" width="6.25" style="3" customWidth="1"/>
    <col min="5" max="5" width="2.25" style="3" customWidth="1"/>
    <col min="6" max="6" width="6.25" style="3" customWidth="1"/>
    <col min="7" max="7" width="2.25" style="3" customWidth="1"/>
    <col min="8" max="8" width="6.75" style="3" customWidth="1"/>
    <col min="9" max="9" width="2.25" style="3" customWidth="1"/>
    <col min="10" max="11" width="7.625" style="3" customWidth="1"/>
    <col min="12" max="13" width="6.25" style="3" customWidth="1"/>
    <col min="14" max="14" width="2.25" style="3" customWidth="1"/>
    <col min="15" max="15" width="6.25" style="3" customWidth="1"/>
    <col min="16" max="16" width="2.25" style="3" customWidth="1"/>
    <col min="17" max="17" width="6.75" style="3" customWidth="1"/>
    <col min="18" max="18" width="2.25" style="3" customWidth="1"/>
    <col min="19" max="16384" width="8.625" style="3"/>
  </cols>
  <sheetData>
    <row r="1" spans="1:28" ht="24" customHeight="1" x14ac:dyDescent="0.15">
      <c r="A1" s="2" t="s">
        <v>0</v>
      </c>
      <c r="K1" s="31" t="s">
        <v>69</v>
      </c>
      <c r="AB1" s="4"/>
    </row>
    <row r="2" spans="1:28" ht="24" customHeight="1" x14ac:dyDescent="0.15">
      <c r="K2" s="39" t="s">
        <v>70</v>
      </c>
      <c r="AB2" s="4"/>
    </row>
    <row r="3" spans="1:28" ht="15.95" customHeight="1" x14ac:dyDescent="0.15">
      <c r="A3" s="55" t="s">
        <v>61</v>
      </c>
      <c r="B3" s="32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</row>
    <row r="4" spans="1:28" ht="36" customHeight="1" x14ac:dyDescent="0.15">
      <c r="A4" s="56"/>
      <c r="B4" s="21"/>
      <c r="C4" s="22"/>
      <c r="D4" s="41">
        <v>8</v>
      </c>
      <c r="E4" s="22" t="s">
        <v>51</v>
      </c>
      <c r="F4" s="41">
        <v>12</v>
      </c>
      <c r="G4" s="22" t="s">
        <v>52</v>
      </c>
      <c r="H4" s="54" t="str">
        <f>IF(COUNTIF(基本ﾃﾞｰﾀ!$G$3:$G$35,DATEVALUE("2020/"&amp;TEXT(D4,"00")&amp;"/"&amp;TEXT(F4,"00"))),"祝",TEXT(DATEVALUE("2020/"&amp;TEXT(D4,"00")&amp;"/"&amp;TEXT(F4,"00")),"aaa"))</f>
        <v>水</v>
      </c>
      <c r="I4" s="22"/>
      <c r="J4" s="40" t="s">
        <v>53</v>
      </c>
      <c r="K4" s="40" t="s">
        <v>54</v>
      </c>
      <c r="L4" s="22"/>
      <c r="M4" s="47"/>
      <c r="N4" s="33" t="s">
        <v>55</v>
      </c>
      <c r="O4" s="47"/>
      <c r="P4" s="22"/>
      <c r="Q4" s="22"/>
      <c r="R4" s="23"/>
      <c r="T4" s="43">
        <v>1</v>
      </c>
    </row>
    <row r="5" spans="1:28" ht="15.95" customHeight="1" x14ac:dyDescent="0.15">
      <c r="A5" s="5" t="s">
        <v>2</v>
      </c>
      <c r="B5" s="77"/>
      <c r="C5" s="78"/>
      <c r="D5" s="78"/>
      <c r="E5" s="78"/>
      <c r="F5" s="78"/>
      <c r="G5" s="10"/>
      <c r="H5" s="13"/>
      <c r="I5" s="15"/>
      <c r="J5" s="37" t="s">
        <v>56</v>
      </c>
      <c r="K5" s="14"/>
      <c r="L5" s="38" t="s">
        <v>57</v>
      </c>
      <c r="M5" s="14"/>
      <c r="N5" s="38" t="s">
        <v>58</v>
      </c>
      <c r="O5" s="14"/>
      <c r="P5" s="71"/>
      <c r="Q5" s="71"/>
      <c r="R5" s="72"/>
    </row>
    <row r="6" spans="1:28" ht="36" customHeight="1" x14ac:dyDescent="0.15">
      <c r="A6" s="5" t="s">
        <v>3</v>
      </c>
      <c r="B6" s="75"/>
      <c r="C6" s="76"/>
      <c r="D6" s="76"/>
      <c r="E6" s="76"/>
      <c r="F6" s="76"/>
      <c r="G6" s="10" t="s">
        <v>60</v>
      </c>
      <c r="H6" s="73" t="s">
        <v>59</v>
      </c>
      <c r="I6" s="74"/>
      <c r="J6" s="63"/>
      <c r="K6" s="64"/>
      <c r="L6" s="64"/>
      <c r="M6" s="64"/>
      <c r="N6" s="64"/>
      <c r="O6" s="64"/>
      <c r="P6" s="64"/>
      <c r="Q6" s="64"/>
      <c r="R6" s="65"/>
      <c r="T6" s="43">
        <v>1</v>
      </c>
    </row>
    <row r="7" spans="1:28" ht="12" customHeight="1" x14ac:dyDescent="0.15"/>
    <row r="8" spans="1:28" ht="24" customHeight="1" thickBot="1" x14ac:dyDescent="0.2">
      <c r="A8" s="66" t="s">
        <v>4</v>
      </c>
      <c r="B8" s="67"/>
      <c r="C8" s="6" t="s">
        <v>5</v>
      </c>
      <c r="D8" s="66" t="s">
        <v>6</v>
      </c>
      <c r="E8" s="67"/>
      <c r="F8" s="66" t="s">
        <v>7</v>
      </c>
      <c r="G8" s="67"/>
      <c r="H8" s="66" t="s">
        <v>29</v>
      </c>
      <c r="I8" s="67"/>
      <c r="J8" s="66" t="s">
        <v>4</v>
      </c>
      <c r="K8" s="67"/>
      <c r="L8" s="6" t="s">
        <v>5</v>
      </c>
      <c r="M8" s="66" t="s">
        <v>6</v>
      </c>
      <c r="N8" s="67"/>
      <c r="O8" s="66" t="s">
        <v>7</v>
      </c>
      <c r="P8" s="67"/>
      <c r="Q8" s="66" t="s">
        <v>29</v>
      </c>
      <c r="R8" s="67"/>
    </row>
    <row r="9" spans="1:28" ht="24" customHeight="1" x14ac:dyDescent="0.15">
      <c r="A9" s="7" t="s">
        <v>8</v>
      </c>
      <c r="B9" s="8"/>
      <c r="C9" s="25"/>
      <c r="D9" s="26"/>
      <c r="E9" s="8"/>
      <c r="F9" s="26"/>
      <c r="G9" s="8"/>
      <c r="H9" s="26" t="str">
        <f t="shared" ref="H9" si="0">IF(F9="","",ROUND(D9*F9,0))</f>
        <v/>
      </c>
      <c r="I9" s="8"/>
      <c r="J9" s="7" t="s">
        <v>30</v>
      </c>
      <c r="K9" s="8"/>
      <c r="L9" s="25"/>
      <c r="M9" s="26"/>
      <c r="N9" s="8"/>
      <c r="O9" s="26"/>
      <c r="P9" s="8"/>
      <c r="Q9" s="26" t="str">
        <f t="shared" ref="Q9:Q23" si="1">IF(O9="","",ROUND(M9*O9,0))</f>
        <v/>
      </c>
      <c r="R9" s="8"/>
    </row>
    <row r="10" spans="1:28" ht="24" customHeight="1" x14ac:dyDescent="0.15">
      <c r="A10" s="9" t="s">
        <v>9</v>
      </c>
      <c r="B10" s="10"/>
      <c r="C10" s="27" t="s">
        <v>23</v>
      </c>
      <c r="D10" s="28">
        <v>650</v>
      </c>
      <c r="E10" s="10" t="s">
        <v>27</v>
      </c>
      <c r="F10" s="48"/>
      <c r="G10" s="10" t="s">
        <v>28</v>
      </c>
      <c r="H10" s="28" t="str">
        <f>IF(F10="","",ROUND(D10*F10,0))</f>
        <v/>
      </c>
      <c r="I10" s="10" t="s">
        <v>27</v>
      </c>
      <c r="J10" s="9" t="s">
        <v>31</v>
      </c>
      <c r="K10" s="10"/>
      <c r="L10" s="27" t="s">
        <v>23</v>
      </c>
      <c r="M10" s="28">
        <v>400</v>
      </c>
      <c r="N10" s="10" t="s">
        <v>27</v>
      </c>
      <c r="O10" s="48"/>
      <c r="P10" s="10" t="s">
        <v>28</v>
      </c>
      <c r="Q10" s="28" t="str">
        <f t="shared" si="1"/>
        <v/>
      </c>
      <c r="R10" s="10" t="s">
        <v>27</v>
      </c>
    </row>
    <row r="11" spans="1:28" ht="24" customHeight="1" x14ac:dyDescent="0.15">
      <c r="A11" s="9" t="s">
        <v>10</v>
      </c>
      <c r="B11" s="10"/>
      <c r="C11" s="27" t="s">
        <v>23</v>
      </c>
      <c r="D11" s="28">
        <v>850</v>
      </c>
      <c r="E11" s="10" t="s">
        <v>27</v>
      </c>
      <c r="F11" s="48"/>
      <c r="G11" s="10" t="s">
        <v>28</v>
      </c>
      <c r="H11" s="28" t="str">
        <f t="shared" ref="H11:H23" si="2">IF(F11="","",ROUND(D11*F11,0))</f>
        <v/>
      </c>
      <c r="I11" s="10" t="s">
        <v>27</v>
      </c>
      <c r="J11" s="9" t="s">
        <v>32</v>
      </c>
      <c r="K11" s="10"/>
      <c r="L11" s="27" t="s">
        <v>23</v>
      </c>
      <c r="M11" s="28">
        <v>500</v>
      </c>
      <c r="N11" s="10" t="s">
        <v>27</v>
      </c>
      <c r="O11" s="48"/>
      <c r="P11" s="10" t="s">
        <v>28</v>
      </c>
      <c r="Q11" s="28" t="str">
        <f t="shared" si="1"/>
        <v/>
      </c>
      <c r="R11" s="10" t="s">
        <v>27</v>
      </c>
    </row>
    <row r="12" spans="1:28" ht="24" customHeight="1" x14ac:dyDescent="0.15">
      <c r="A12" s="9" t="s">
        <v>11</v>
      </c>
      <c r="B12" s="10"/>
      <c r="C12" s="27" t="s">
        <v>23</v>
      </c>
      <c r="D12" s="28">
        <v>650</v>
      </c>
      <c r="E12" s="10" t="s">
        <v>27</v>
      </c>
      <c r="F12" s="48"/>
      <c r="G12" s="10" t="s">
        <v>28</v>
      </c>
      <c r="H12" s="28" t="str">
        <f t="shared" si="2"/>
        <v/>
      </c>
      <c r="I12" s="10" t="s">
        <v>27</v>
      </c>
      <c r="J12" s="11" t="s">
        <v>33</v>
      </c>
      <c r="K12" s="12"/>
      <c r="L12" s="29"/>
      <c r="M12" s="30"/>
      <c r="N12" s="12"/>
      <c r="O12" s="30"/>
      <c r="P12" s="12"/>
      <c r="Q12" s="30" t="str">
        <f t="shared" si="1"/>
        <v/>
      </c>
      <c r="R12" s="12"/>
    </row>
    <row r="13" spans="1:28" ht="24" customHeight="1" x14ac:dyDescent="0.15">
      <c r="A13" s="9" t="s">
        <v>12</v>
      </c>
      <c r="B13" s="10"/>
      <c r="C13" s="27" t="s">
        <v>23</v>
      </c>
      <c r="D13" s="28">
        <v>850</v>
      </c>
      <c r="E13" s="10" t="s">
        <v>27</v>
      </c>
      <c r="F13" s="48"/>
      <c r="G13" s="10" t="s">
        <v>28</v>
      </c>
      <c r="H13" s="28" t="str">
        <f t="shared" si="2"/>
        <v/>
      </c>
      <c r="I13" s="10" t="s">
        <v>27</v>
      </c>
      <c r="J13" s="9" t="s">
        <v>34</v>
      </c>
      <c r="K13" s="10"/>
      <c r="L13" s="27" t="s">
        <v>26</v>
      </c>
      <c r="M13" s="28">
        <v>1750</v>
      </c>
      <c r="N13" s="10" t="s">
        <v>27</v>
      </c>
      <c r="O13" s="48"/>
      <c r="P13" s="10" t="s">
        <v>28</v>
      </c>
      <c r="Q13" s="28" t="str">
        <f t="shared" si="1"/>
        <v/>
      </c>
      <c r="R13" s="10" t="s">
        <v>27</v>
      </c>
    </row>
    <row r="14" spans="1:28" ht="24" customHeight="1" x14ac:dyDescent="0.15">
      <c r="A14" s="9" t="s">
        <v>13</v>
      </c>
      <c r="B14" s="10"/>
      <c r="C14" s="27" t="s">
        <v>23</v>
      </c>
      <c r="D14" s="28">
        <v>850</v>
      </c>
      <c r="E14" s="10" t="s">
        <v>27</v>
      </c>
      <c r="F14" s="48"/>
      <c r="G14" s="10" t="s">
        <v>28</v>
      </c>
      <c r="H14" s="28" t="str">
        <f t="shared" si="2"/>
        <v/>
      </c>
      <c r="I14" s="10" t="s">
        <v>27</v>
      </c>
      <c r="J14" s="9" t="s">
        <v>35</v>
      </c>
      <c r="K14" s="10"/>
      <c r="L14" s="27" t="s">
        <v>24</v>
      </c>
      <c r="M14" s="28">
        <v>300</v>
      </c>
      <c r="N14" s="10" t="s">
        <v>27</v>
      </c>
      <c r="O14" s="48"/>
      <c r="P14" s="10" t="s">
        <v>28</v>
      </c>
      <c r="Q14" s="28" t="str">
        <f t="shared" si="1"/>
        <v/>
      </c>
      <c r="R14" s="10" t="s">
        <v>27</v>
      </c>
    </row>
    <row r="15" spans="1:28" ht="24" customHeight="1" x14ac:dyDescent="0.15">
      <c r="A15" s="11" t="s">
        <v>14</v>
      </c>
      <c r="B15" s="12"/>
      <c r="C15" s="29"/>
      <c r="D15" s="30"/>
      <c r="E15" s="12"/>
      <c r="F15" s="30"/>
      <c r="G15" s="12"/>
      <c r="H15" s="30" t="str">
        <f t="shared" si="2"/>
        <v/>
      </c>
      <c r="I15" s="12"/>
      <c r="J15" s="11" t="s">
        <v>36</v>
      </c>
      <c r="K15" s="12"/>
      <c r="L15" s="29"/>
      <c r="M15" s="30"/>
      <c r="N15" s="12"/>
      <c r="O15" s="30"/>
      <c r="P15" s="12"/>
      <c r="Q15" s="30" t="str">
        <f t="shared" si="1"/>
        <v/>
      </c>
      <c r="R15" s="12"/>
    </row>
    <row r="16" spans="1:28" ht="24" customHeight="1" x14ac:dyDescent="0.15">
      <c r="A16" s="9" t="s">
        <v>15</v>
      </c>
      <c r="B16" s="10"/>
      <c r="C16" s="27" t="s">
        <v>23</v>
      </c>
      <c r="D16" s="28">
        <v>650</v>
      </c>
      <c r="E16" s="10" t="s">
        <v>27</v>
      </c>
      <c r="F16" s="48"/>
      <c r="G16" s="10" t="s">
        <v>28</v>
      </c>
      <c r="H16" s="28" t="str">
        <f t="shared" si="2"/>
        <v/>
      </c>
      <c r="I16" s="10" t="s">
        <v>27</v>
      </c>
      <c r="J16" s="13" t="s">
        <v>37</v>
      </c>
      <c r="K16" s="15"/>
      <c r="L16" s="27" t="s">
        <v>41</v>
      </c>
      <c r="M16" s="28">
        <v>4980</v>
      </c>
      <c r="N16" s="10" t="s">
        <v>27</v>
      </c>
      <c r="O16" s="48"/>
      <c r="P16" s="10" t="s">
        <v>28</v>
      </c>
      <c r="Q16" s="28" t="str">
        <f t="shared" si="1"/>
        <v/>
      </c>
      <c r="R16" s="10" t="s">
        <v>27</v>
      </c>
    </row>
    <row r="17" spans="1:18" ht="24" customHeight="1" x14ac:dyDescent="0.15">
      <c r="A17" s="11" t="s">
        <v>16</v>
      </c>
      <c r="B17" s="12"/>
      <c r="C17" s="29"/>
      <c r="D17" s="30"/>
      <c r="E17" s="12"/>
      <c r="F17" s="30"/>
      <c r="G17" s="12"/>
      <c r="H17" s="30" t="str">
        <f t="shared" si="2"/>
        <v/>
      </c>
      <c r="I17" s="12"/>
      <c r="J17" s="42" t="s">
        <v>71</v>
      </c>
      <c r="K17" s="22"/>
      <c r="L17" s="49"/>
      <c r="M17" s="50"/>
      <c r="N17" s="35"/>
      <c r="O17" s="50"/>
      <c r="P17" s="35"/>
      <c r="Q17" s="50"/>
      <c r="R17" s="10"/>
    </row>
    <row r="18" spans="1:18" ht="24" customHeight="1" x14ac:dyDescent="0.15">
      <c r="A18" s="9" t="s">
        <v>17</v>
      </c>
      <c r="B18" s="10"/>
      <c r="C18" s="27" t="s">
        <v>24</v>
      </c>
      <c r="D18" s="28">
        <v>1800</v>
      </c>
      <c r="E18" s="10" t="s">
        <v>27</v>
      </c>
      <c r="F18" s="48"/>
      <c r="G18" s="10" t="s">
        <v>28</v>
      </c>
      <c r="H18" s="28" t="str">
        <f t="shared" si="2"/>
        <v/>
      </c>
      <c r="I18" s="10" t="s">
        <v>27</v>
      </c>
      <c r="J18" s="13" t="s">
        <v>38</v>
      </c>
      <c r="K18" s="15"/>
      <c r="L18" s="27" t="s">
        <v>42</v>
      </c>
      <c r="M18" s="28">
        <v>3680</v>
      </c>
      <c r="N18" s="10" t="s">
        <v>27</v>
      </c>
      <c r="O18" s="48"/>
      <c r="P18" s="10" t="s">
        <v>28</v>
      </c>
      <c r="Q18" s="28" t="str">
        <f t="shared" si="1"/>
        <v/>
      </c>
      <c r="R18" s="10" t="s">
        <v>27</v>
      </c>
    </row>
    <row r="19" spans="1:18" ht="24" customHeight="1" x14ac:dyDescent="0.15">
      <c r="A19" s="9" t="s">
        <v>18</v>
      </c>
      <c r="B19" s="10"/>
      <c r="C19" s="27" t="s">
        <v>25</v>
      </c>
      <c r="D19" s="28">
        <v>1800</v>
      </c>
      <c r="E19" s="10" t="s">
        <v>27</v>
      </c>
      <c r="F19" s="48"/>
      <c r="G19" s="10" t="s">
        <v>28</v>
      </c>
      <c r="H19" s="28" t="str">
        <f t="shared" si="2"/>
        <v/>
      </c>
      <c r="I19" s="10" t="s">
        <v>27</v>
      </c>
      <c r="J19" s="42" t="s">
        <v>72</v>
      </c>
      <c r="K19" s="22"/>
      <c r="L19" s="49"/>
      <c r="M19" s="50"/>
      <c r="N19" s="35"/>
      <c r="O19" s="50"/>
      <c r="P19" s="35"/>
      <c r="Q19" s="50"/>
      <c r="R19" s="10"/>
    </row>
    <row r="20" spans="1:18" ht="24" customHeight="1" x14ac:dyDescent="0.15">
      <c r="A20" s="9" t="s">
        <v>19</v>
      </c>
      <c r="B20" s="10"/>
      <c r="C20" s="27" t="s">
        <v>25</v>
      </c>
      <c r="D20" s="28">
        <v>2400</v>
      </c>
      <c r="E20" s="10" t="s">
        <v>27</v>
      </c>
      <c r="F20" s="48"/>
      <c r="G20" s="10" t="s">
        <v>28</v>
      </c>
      <c r="H20" s="28" t="str">
        <f t="shared" si="2"/>
        <v/>
      </c>
      <c r="I20" s="10" t="s">
        <v>27</v>
      </c>
      <c r="J20" s="11" t="s">
        <v>39</v>
      </c>
      <c r="K20" s="12"/>
      <c r="L20" s="29"/>
      <c r="M20" s="30"/>
      <c r="N20" s="12"/>
      <c r="O20" s="30"/>
      <c r="P20" s="12"/>
      <c r="Q20" s="30" t="str">
        <f t="shared" si="1"/>
        <v/>
      </c>
      <c r="R20" s="12"/>
    </row>
    <row r="21" spans="1:18" ht="24" customHeight="1" x14ac:dyDescent="0.15">
      <c r="A21" s="11" t="s">
        <v>20</v>
      </c>
      <c r="B21" s="12"/>
      <c r="C21" s="29"/>
      <c r="D21" s="30"/>
      <c r="E21" s="12"/>
      <c r="F21" s="30"/>
      <c r="G21" s="12"/>
      <c r="H21" s="30" t="str">
        <f t="shared" si="2"/>
        <v/>
      </c>
      <c r="I21" s="12"/>
      <c r="J21" s="9" t="s">
        <v>40</v>
      </c>
      <c r="K21" s="10"/>
      <c r="L21" s="27"/>
      <c r="M21" s="28">
        <v>780</v>
      </c>
      <c r="N21" s="10" t="s">
        <v>27</v>
      </c>
      <c r="O21" s="48"/>
      <c r="P21" s="10" t="s">
        <v>28</v>
      </c>
      <c r="Q21" s="28" t="str">
        <f t="shared" si="1"/>
        <v/>
      </c>
      <c r="R21" s="10" t="s">
        <v>27</v>
      </c>
    </row>
    <row r="22" spans="1:18" ht="24" customHeight="1" x14ac:dyDescent="0.15">
      <c r="A22" s="9" t="s">
        <v>21</v>
      </c>
      <c r="B22" s="10"/>
      <c r="C22" s="27" t="s">
        <v>26</v>
      </c>
      <c r="D22" s="28">
        <v>4500</v>
      </c>
      <c r="E22" s="10" t="s">
        <v>27</v>
      </c>
      <c r="F22" s="48"/>
      <c r="G22" s="10" t="s">
        <v>28</v>
      </c>
      <c r="H22" s="28" t="str">
        <f t="shared" si="2"/>
        <v/>
      </c>
      <c r="I22" s="10" t="s">
        <v>27</v>
      </c>
      <c r="J22" s="9"/>
      <c r="K22" s="10"/>
      <c r="L22" s="27"/>
      <c r="M22" s="28"/>
      <c r="N22" s="10"/>
      <c r="O22" s="28"/>
      <c r="P22" s="10"/>
      <c r="Q22" s="28" t="str">
        <f t="shared" si="1"/>
        <v/>
      </c>
      <c r="R22" s="10"/>
    </row>
    <row r="23" spans="1:18" ht="24" customHeight="1" x14ac:dyDescent="0.15">
      <c r="A23" s="9" t="s">
        <v>22</v>
      </c>
      <c r="B23" s="10"/>
      <c r="C23" s="27" t="s">
        <v>26</v>
      </c>
      <c r="D23" s="28">
        <v>3300</v>
      </c>
      <c r="E23" s="10" t="s">
        <v>27</v>
      </c>
      <c r="F23" s="48"/>
      <c r="G23" s="10" t="s">
        <v>28</v>
      </c>
      <c r="H23" s="28" t="str">
        <f t="shared" si="2"/>
        <v/>
      </c>
      <c r="I23" s="10" t="s">
        <v>27</v>
      </c>
      <c r="J23" s="9"/>
      <c r="K23" s="10"/>
      <c r="L23" s="27"/>
      <c r="M23" s="28"/>
      <c r="N23" s="10"/>
      <c r="O23" s="28"/>
      <c r="P23" s="10"/>
      <c r="Q23" s="28" t="str">
        <f t="shared" si="1"/>
        <v/>
      </c>
      <c r="R23" s="10"/>
    </row>
    <row r="24" spans="1:18" ht="24" customHeight="1" x14ac:dyDescent="0.15">
      <c r="A24" s="13" t="s">
        <v>46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</row>
    <row r="25" spans="1:18" ht="96" customHeight="1" x14ac:dyDescent="0.15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60"/>
    </row>
    <row r="26" spans="1:18" ht="24" customHeight="1" x14ac:dyDescent="0.15">
      <c r="A26" s="17" t="s">
        <v>67</v>
      </c>
      <c r="B26" s="18"/>
      <c r="C26" s="18"/>
      <c r="D26" s="18"/>
      <c r="E26" s="19"/>
      <c r="F26" s="16" t="s">
        <v>43</v>
      </c>
      <c r="G26" s="68">
        <f>SUM(H9:H23,Q9:Q23)</f>
        <v>0</v>
      </c>
      <c r="H26" s="68"/>
      <c r="I26" s="35" t="s">
        <v>27</v>
      </c>
      <c r="J26" s="10"/>
      <c r="K26" s="9" t="s">
        <v>62</v>
      </c>
      <c r="L26" s="35"/>
      <c r="M26" s="35"/>
      <c r="N26" s="35"/>
      <c r="O26" s="35"/>
      <c r="P26" s="10"/>
      <c r="Q26" s="61" t="s">
        <v>66</v>
      </c>
      <c r="R26" s="62"/>
    </row>
    <row r="27" spans="1:18" ht="24" customHeight="1" thickBot="1" x14ac:dyDescent="0.2">
      <c r="A27" s="17" t="s">
        <v>68</v>
      </c>
      <c r="B27" s="18"/>
      <c r="C27" s="18"/>
      <c r="E27" s="19"/>
      <c r="F27" s="20" t="s">
        <v>44</v>
      </c>
      <c r="G27" s="69">
        <f>ROUNDDOWN(G26*J27,0)</f>
        <v>0</v>
      </c>
      <c r="H27" s="69"/>
      <c r="I27" s="36" t="s">
        <v>27</v>
      </c>
      <c r="J27" s="34">
        <v>0.08</v>
      </c>
      <c r="K27" s="17" t="s">
        <v>63</v>
      </c>
      <c r="L27" s="18"/>
      <c r="M27" s="18" t="s">
        <v>65</v>
      </c>
      <c r="O27" s="18"/>
      <c r="P27" s="18"/>
      <c r="Q27" s="13"/>
      <c r="R27" s="15"/>
    </row>
    <row r="28" spans="1:18" ht="24" customHeight="1" thickTop="1" x14ac:dyDescent="0.15">
      <c r="A28" s="21"/>
      <c r="B28" s="22"/>
      <c r="C28" s="22"/>
      <c r="D28" s="22"/>
      <c r="E28" s="23"/>
      <c r="F28" s="24" t="s">
        <v>45</v>
      </c>
      <c r="G28" s="70">
        <f>SUM(G26:H27)</f>
        <v>0</v>
      </c>
      <c r="H28" s="70"/>
      <c r="I28" s="22" t="s">
        <v>27</v>
      </c>
      <c r="J28" s="23"/>
      <c r="K28" s="21" t="s">
        <v>64</v>
      </c>
      <c r="L28" s="22"/>
      <c r="M28" s="22"/>
      <c r="N28" s="22"/>
      <c r="O28" s="22"/>
      <c r="P28" s="22"/>
      <c r="Q28" s="21"/>
      <c r="R28" s="23"/>
    </row>
    <row r="29" spans="1:18" ht="12" customHeight="1" x14ac:dyDescent="0.15"/>
    <row r="30" spans="1:18" ht="20.100000000000001" customHeight="1" x14ac:dyDescent="0.15">
      <c r="A30" s="3" t="s">
        <v>47</v>
      </c>
    </row>
    <row r="31" spans="1:18" ht="20.100000000000001" customHeight="1" x14ac:dyDescent="0.15">
      <c r="A31" s="3" t="s">
        <v>48</v>
      </c>
    </row>
    <row r="32" spans="1:18" ht="20.100000000000001" customHeight="1" x14ac:dyDescent="0.15">
      <c r="A32" s="3" t="s">
        <v>49</v>
      </c>
    </row>
    <row r="33" spans="1:1" ht="20.100000000000001" customHeight="1" x14ac:dyDescent="0.15">
      <c r="A33" s="3" t="s">
        <v>50</v>
      </c>
    </row>
    <row r="34" spans="1:1" ht="20.100000000000001" customHeight="1" x14ac:dyDescent="0.15"/>
  </sheetData>
  <sheetProtection password="CC31" sheet="1" objects="1" scenarios="1"/>
  <mergeCells count="19">
    <mergeCell ref="G27:H27"/>
    <mergeCell ref="G28:H28"/>
    <mergeCell ref="P5:R5"/>
    <mergeCell ref="H6:I6"/>
    <mergeCell ref="B6:F6"/>
    <mergeCell ref="B5:F5"/>
    <mergeCell ref="A8:B8"/>
    <mergeCell ref="D8:E8"/>
    <mergeCell ref="F8:G8"/>
    <mergeCell ref="H8:I8"/>
    <mergeCell ref="J8:K8"/>
    <mergeCell ref="M8:N8"/>
    <mergeCell ref="O8:P8"/>
    <mergeCell ref="A3:A4"/>
    <mergeCell ref="A25:R25"/>
    <mergeCell ref="Q26:R26"/>
    <mergeCell ref="J6:R6"/>
    <mergeCell ref="Q8:R8"/>
    <mergeCell ref="G26:H26"/>
  </mergeCells>
  <phoneticPr fontId="2"/>
  <dataValidations count="5">
    <dataValidation type="list" showInputMessage="1" showErrorMessage="1" prompt="分をプルダウンから入力してください。" sqref="O4" xr:uid="{00000000-0002-0000-0100-000000000000}">
      <formula1>"1+Sheet1!$E$3:$E$6"</formula1>
    </dataValidation>
    <dataValidation imeMode="halfAlpha" allowBlank="1" showInputMessage="1" showErrorMessage="1" prompt="電話番号を半角で入力してください。" sqref="J6:R6" xr:uid="{00000000-0002-0000-0100-000001000000}"/>
    <dataValidation imeMode="fullKatakana" allowBlank="1" showInputMessage="1" showErrorMessage="1" prompt="お名前のフリガナを全角カタカナで入力してください。" sqref="B5:F5" xr:uid="{00000000-0002-0000-0100-000002000000}"/>
    <dataValidation imeMode="on" allowBlank="1" showInputMessage="1" showErrorMessage="1" sqref="B6:F6" xr:uid="{00000000-0002-0000-0100-000003000000}"/>
    <dataValidation type="whole" imeMode="off" allowBlank="1" showInputMessage="1" showErrorMessage="1" sqref="F10:F14 F16 F18:F20 F22:F23 O10:O11 O13:O14 O16 O18 O21" xr:uid="{00000000-0002-0000-0100-000004000000}">
      <formula1>1</formula1>
      <formula2>20</formula2>
    </dataValidation>
  </dataValidations>
  <pageMargins left="0.47244094488188981" right="0.47244094488188981" top="0.47244094488188981" bottom="0.47244094488188981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85725</xdr:rowOff>
                  </from>
                  <to>
                    <xdr:col>10</xdr:col>
                    <xdr:colOff>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85725</xdr:rowOff>
                  </from>
                  <to>
                    <xdr:col>11</xdr:col>
                    <xdr:colOff>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9</xdr:col>
                    <xdr:colOff>0</xdr:colOff>
                    <xdr:row>4</xdr:row>
                    <xdr:rowOff>0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11</xdr:col>
                    <xdr:colOff>0</xdr:colOff>
                    <xdr:row>4</xdr:row>
                    <xdr:rowOff>0</xdr:rowOff>
                  </from>
                  <to>
                    <xdr:col>12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14</xdr:col>
                    <xdr:colOff>409575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Group Box 10">
              <controlPr defaultSize="0" print="0" autoFill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="時間をプルダウンから入力してください。" xr:uid="{00000000-0002-0000-0100-000005000000}">
          <x14:formula1>
            <xm:f>基本ﾃﾞｰﾀ!$D$3:$D$10</xm:f>
          </x14:formula1>
          <xm:sqref>M4</xm:sqref>
        </x14:dataValidation>
        <x14:dataValidation type="list" showInputMessage="1" showErrorMessage="1" prompt="日付をプルダウンから入力してください。" xr:uid="{00000000-0002-0000-0100-000006000000}">
          <x14:formula1>
            <xm:f>基本ﾃﾞｰﾀ!$C$3:$C$33</xm:f>
          </x14:formula1>
          <xm:sqref>F4</xm:sqref>
        </x14:dataValidation>
        <x14:dataValidation type="list" allowBlank="1" showInputMessage="1" showErrorMessage="1" xr:uid="{00000000-0002-0000-0100-000007000000}">
          <x14:formula1>
            <xm:f>基本ﾃﾞｰﾀ!$B$3:$B$14</xm:f>
          </x14:formula1>
          <xm:sqref>D4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基本ﾃﾞｰﾀ</vt:lpstr>
      <vt:lpstr>発注用紙</vt:lpstr>
      <vt:lpstr>発注用紙!Print_Area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西村正治</dc:creator>
  <cp:lastModifiedBy>takahashi</cp:lastModifiedBy>
  <cp:lastPrinted>2020-08-07T00:40:13Z</cp:lastPrinted>
  <dcterms:created xsi:type="dcterms:W3CDTF">2019-11-06T10:35:37Z</dcterms:created>
  <dcterms:modified xsi:type="dcterms:W3CDTF">2020-08-07T06:54:38Z</dcterms:modified>
</cp:coreProperties>
</file>